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Agenda" state="visible" r:id="rId5"/>
    <sheet sheetId="3" name="Summary" state="visible" r:id="rId6"/>
    <sheet sheetId="4" name="Financials" state="visible" r:id="rId7"/>
    <sheet sheetId="5" name="Decisions" state="visible" r:id="rId8"/>
    <sheet sheetId="6" name="Risks" state="visible" r:id="rId9"/>
    <sheet sheetId="7" name="Compliance" state="visible" r:id="rId10"/>
    <sheet sheetId="8" name="Actions" state="visible" r:id="rId11"/>
  </sheets>
  <calcPr calcId="171027" fullCalcOnLoad="1"/>
</workbook>
</file>

<file path=xl/sharedStrings.xml><?xml version="1.0" encoding="utf-8"?>
<sst xmlns="http://schemas.openxmlformats.org/spreadsheetml/2006/main" count="235" uniqueCount="169">
  <si>
    <t>Board pack template</t>
  </si>
  <si>
    <t>Free from Simplify, withsimplify.in/templates/board-pack</t>
  </si>
  <si>
    <t>HOW TO USE IT</t>
  </si>
  <si>
    <t>1. Agenda: set the meeting's agenda first, with time for each item, so the pack is built around decisions rather than updates.</t>
  </si>
  <si>
    <t>2. Summary: the one page every director reads. Headline numbers against plan and a short narrative.</t>
  </si>
  <si>
    <t>3. Financials: quarterly P&amp;L and cash against plan. Link or paste from your monthly MIS.</t>
  </si>
  <si>
    <t>4. Decisions: one row per decision the board is being asked to take, with options and a recommendation.</t>
  </si>
  <si>
    <t>5. Risks, Compliance and Actions: update before every meeting.</t>
  </si>
  <si>
    <t>6. Send the pack to directors several days before the meeting, not the night before.</t>
  </si>
  <si>
    <t/>
  </si>
  <si>
    <t>THINGS TO KNOW</t>
  </si>
  <si>
    <t>Amounts in the Financials sheet are in rupees lakh. The example figures belong to a fictional company.</t>
  </si>
  <si>
    <t>Under the Companies Act 2013, most companies must hold at least four board meetings a year with no more than 120 days between two meetings. Small companies, one person companies and some private company startups have a lighter requirement. Confirm yours with your company secretary or CA.</t>
  </si>
  <si>
    <t>Many shareholders' agreements give investor nominees extra rights around board meetings, such as notice periods, quorum and matters needing their consent. Check yours before setting the calendar.</t>
  </si>
  <si>
    <t>The compliance list is a prompt, not legal advice. Your CA and company secretary should confirm what applies to your company.</t>
  </si>
  <si>
    <t>Guide to using this template: withsimplify.in/templates/board-pack</t>
  </si>
  <si>
    <t>Board meeting agenda</t>
  </si>
  <si>
    <t>Put the decisions early, while attention is fresh.</t>
  </si>
  <si>
    <t>#</t>
  </si>
  <si>
    <t>Item</t>
  </si>
  <si>
    <t>Led by</t>
  </si>
  <si>
    <t>Minutes</t>
  </si>
  <si>
    <t>Decision or discussion</t>
  </si>
  <si>
    <t>Confirm quorum, conflicts of interest and minutes of the last meeting</t>
  </si>
  <si>
    <t>Chair</t>
  </si>
  <si>
    <t>Decision</t>
  </si>
  <si>
    <t>Actions from the last meeting</t>
  </si>
  <si>
    <t>CEO</t>
  </si>
  <si>
    <t>Discussion</t>
  </si>
  <si>
    <t>Decisions needed (see Decisions sheet)</t>
  </si>
  <si>
    <t>Quarter in summary: performance against plan</t>
  </si>
  <si>
    <t>Financials, cash and runway</t>
  </si>
  <si>
    <t>Finance lead</t>
  </si>
  <si>
    <t>Risks and compliance</t>
  </si>
  <si>
    <t>Any other business</t>
  </si>
  <si>
    <t>Total time</t>
  </si>
  <si>
    <t>Quarter in summary</t>
  </si>
  <si>
    <t>The page every director reads. ₹ lakh unless marked.</t>
  </si>
  <si>
    <t>Metric</t>
  </si>
  <si>
    <t>This quarter</t>
  </si>
  <si>
    <t>Plan</t>
  </si>
  <si>
    <t>Last quarter</t>
  </si>
  <si>
    <t>Comment</t>
  </si>
  <si>
    <t>Revenue</t>
  </si>
  <si>
    <t>Two renewals slipped from September into October</t>
  </si>
  <si>
    <t>Gross margin</t>
  </si>
  <si>
    <t>Hosting costs renegotiated in August</t>
  </si>
  <si>
    <t>EBITDA</t>
  </si>
  <si>
    <t>Below plan on revenue timing, costs on plan</t>
  </si>
  <si>
    <t>Net burn</t>
  </si>
  <si>
    <t>Closing bank balance</t>
  </si>
  <si>
    <t>Runway, months</t>
  </si>
  <si>
    <t>At last three months' average burn</t>
  </si>
  <si>
    <t>Active customers</t>
  </si>
  <si>
    <t>Headcount</t>
  </si>
  <si>
    <t>One sales hire moved to October</t>
  </si>
  <si>
    <t>Narrative</t>
  </si>
  <si>
    <t>What went well</t>
  </si>
  <si>
    <t>Line 2 revenue ahead of plan for the second quarter running. Churn at 2.0%, the lowest this year.</t>
  </si>
  <si>
    <t>What didn't</t>
  </si>
  <si>
    <t>Revenue 4% under plan. Both slipped renewals are now signed. The first enterprise pilot converted later than hoped.</t>
  </si>
  <si>
    <t>What we're changing</t>
  </si>
  <si>
    <t>Sales hiring moves from Q3 to Q4 until pipeline coverage reaches three times the quarter's target.</t>
  </si>
  <si>
    <t>What we need from the board</t>
  </si>
  <si>
    <t>A decision on the pricing change (Decisions, item 1) and introductions to two logistics CFOs.</t>
  </si>
  <si>
    <t>Quarterly financials against plan</t>
  </si>
  <si>
    <t>₹ lakh. Shaded cells are inputs; variances and year to date are calculated.</t>
  </si>
  <si>
    <t>Line</t>
  </si>
  <si>
    <t>Q1 actual</t>
  </si>
  <si>
    <t>Q1 plan</t>
  </si>
  <si>
    <t>Q2 actual</t>
  </si>
  <si>
    <t>Q2 plan</t>
  </si>
  <si>
    <t>Q3 actual</t>
  </si>
  <si>
    <t>Q3 plan</t>
  </si>
  <si>
    <t>Q4 actual</t>
  </si>
  <si>
    <t>Q4 plan</t>
  </si>
  <si>
    <t>YTD actual</t>
  </si>
  <si>
    <t>YTD plan</t>
  </si>
  <si>
    <t>Direct costs</t>
  </si>
  <si>
    <t>Gross profit</t>
  </si>
  <si>
    <t>Variable costs</t>
  </si>
  <si>
    <t>People costs</t>
  </si>
  <si>
    <t>Other operating costs</t>
  </si>
  <si>
    <t>Plan to date counts only the quarters that have actuals.</t>
  </si>
  <si>
    <t>Decisions needed</t>
  </si>
  <si>
    <t>One row per decision. If it doesn't need the board, it belongs in the summary.</t>
  </si>
  <si>
    <t>Background</t>
  </si>
  <si>
    <t>Options considered</t>
  </si>
  <si>
    <t>Recommendation</t>
  </si>
  <si>
    <t>Financial impact</t>
  </si>
  <si>
    <t>Resolution needed?</t>
  </si>
  <si>
    <t>Raise Starter plan price by 10% for new customers from 1 January</t>
  </si>
  <si>
    <t>Starter contributes least per customer and has the highest churn. Payback is about 16 months.</t>
  </si>
  <si>
    <t>Hold price; raise 10% for new customers; raise 10% for all at renewal</t>
  </si>
  <si>
    <t>Raise for new customers now, review existing at renewal in Q1</t>
  </si>
  <si>
    <t>About ₹9 lakh a year of added contribution if volume falls less than 16%</t>
  </si>
  <si>
    <t>No</t>
  </si>
  <si>
    <t>Approve ESOP grants for three senior hires</t>
  </si>
  <si>
    <t>Offers made subject to board approval, within the existing pool</t>
  </si>
  <si>
    <t>Approve as proposed; approve with longer cliff</t>
  </si>
  <si>
    <t>Approve as proposed</t>
  </si>
  <si>
    <t>Dilution within the approved pool</t>
  </si>
  <si>
    <t>Yes</t>
  </si>
  <si>
    <t>Risk register</t>
  </si>
  <si>
    <t>The few risks that could change the company's plan in the next two quarters.</t>
  </si>
  <si>
    <t>Risk</t>
  </si>
  <si>
    <t>Likelihood</t>
  </si>
  <si>
    <t>Impact</t>
  </si>
  <si>
    <t>Owner</t>
  </si>
  <si>
    <t>What we're doing</t>
  </si>
  <si>
    <t>Change since last meeting</t>
  </si>
  <si>
    <t>Largest customer (14% of revenue) renegotiates at renewal in February</t>
  </si>
  <si>
    <t>Medium</t>
  </si>
  <si>
    <t>High</t>
  </si>
  <si>
    <t>Head of sales</t>
  </si>
  <si>
    <t>Renewal conversation started early; value review prepared</t>
  </si>
  <si>
    <t>New</t>
  </si>
  <si>
    <t>Engineering attrition ahead of product launch</t>
  </si>
  <si>
    <t>CTO</t>
  </si>
  <si>
    <t>Retention grants proposed; hiring pipeline for two roles</t>
  </si>
  <si>
    <t>Unchanged</t>
  </si>
  <si>
    <t>Runway below 18 months if revenue stays 5% under plan</t>
  </si>
  <si>
    <t>Low</t>
  </si>
  <si>
    <t>Q4 hiring gated on pipeline coverage</t>
  </si>
  <si>
    <t>Improved</t>
  </si>
  <si>
    <t>Compliance status</t>
  </si>
  <si>
    <t>A prompt list, not legal advice. Confirm what applies with your CA and company secretary.</t>
  </si>
  <si>
    <t>How often</t>
  </si>
  <si>
    <t>Last done or due</t>
  </si>
  <si>
    <t>Status</t>
  </si>
  <si>
    <t>Notes</t>
  </si>
  <si>
    <t>GST returns filed and paid</t>
  </si>
  <si>
    <t>Monthly or quarterly</t>
  </si>
  <si>
    <t>On track</t>
  </si>
  <si>
    <t>TDS deposited and returns filed</t>
  </si>
  <si>
    <t>Monthly deposit, quarterly return</t>
  </si>
  <si>
    <t>PF and ESIC contributions paid</t>
  </si>
  <si>
    <t>Monthly</t>
  </si>
  <si>
    <t>Professional tax</t>
  </si>
  <si>
    <t>Depends on state</t>
  </si>
  <si>
    <t>Advance tax, if profitable</t>
  </si>
  <si>
    <t>Quarterly instalments</t>
  </si>
  <si>
    <t>Not applicable</t>
  </si>
  <si>
    <t>Board meetings held within required gaps</t>
  </si>
  <si>
    <t>Per Companies Act</t>
  </si>
  <si>
    <t>Statutory audit and AGM</t>
  </si>
  <si>
    <t>Annual</t>
  </si>
  <si>
    <t>AGM usually within six months of year end</t>
  </si>
  <si>
    <t>Annual ROC filings (financial statements and annual return)</t>
  </si>
  <si>
    <t>Annual, after the AGM</t>
  </si>
  <si>
    <t>Investor information rights met (MIS sent on time)</t>
  </si>
  <si>
    <t>Per shareholders' agreement</t>
  </si>
  <si>
    <t>ESOP grants and allotments approved and recorded</t>
  </si>
  <si>
    <t>As they happen</t>
  </si>
  <si>
    <t>Related party transactions approved</t>
  </si>
  <si>
    <t>Close every one or explain why it's still open.</t>
  </si>
  <si>
    <t>Action</t>
  </si>
  <si>
    <t>Due</t>
  </si>
  <si>
    <t>Share cohort retention analysis by plan</t>
  </si>
  <si>
    <t>Before next meeting</t>
  </si>
  <si>
    <t>Done</t>
  </si>
  <si>
    <t>In Financials appendix</t>
  </si>
  <si>
    <t>Propose revised sales hiring plan</t>
  </si>
  <si>
    <t>See Summary, what we're changing</t>
  </si>
  <si>
    <t>Introduce two potential enterprise design partners</t>
  </si>
  <si>
    <t>Investor director</t>
  </si>
  <si>
    <t>30 days</t>
  </si>
  <si>
    <t>Open</t>
  </si>
  <si>
    <t>One introduction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</si>
</sst>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[Red]-#,##0.0"/>
    <numFmt numFmtId="165" formatCode="0.0%"/>
    <numFmt numFmtId="166" formatCode="#,##0.0"/>
  </numFmts>
  <fonts count="6" x14ac:knownFonts="1">
    <font>
      <color theme="1"/>
      <family val="2"/>
      <scheme val="minor"/>
      <sz val="11"/>
      <name val="Calibri"/>
    </font>
    <font>
      <b/>
      <color rgb="FF121316"/>
      <sz val="16"/>
    </font>
    <font>
      <color rgb="FF6B6B6B"/>
      <sz val="10"/>
    </font>
    <font>
      <b/>
    </font>
    <font>
      <b/>
      <color rgb="FFFFFFFF"/>
    </font>
    <font>
      <i/>
      <color rgb="FF6B6B6B"/>
    </font>
  </fonts>
  <fills count="4">
    <fill>
      <patternFill patternType="none"/>
    </fill>
    <fill>
      <patternFill patternType="gray125"/>
    </fill>
    <fill>
      <patternFill patternType="solid">
        <fgColor rgb="FF121316"/>
      </patternFill>
    </fill>
    <fill>
      <patternFill patternType="solid">
        <fgColor rgb="FFF1F8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0" fillId="3" borderId="0" xfId="0" applyFill="1"/>
    <xf numFmtId="0" fontId="3" fillId="0" borderId="0" xfId="0" applyFont="1"/>
    <xf numFmtId="164" fontId="0" fillId="3" borderId="0" xfId="0" applyNumberFormat="1" applyFill="1"/>
    <xf numFmtId="165" fontId="0" fillId="3" borderId="0" xfId="0" applyNumberFormat="1" applyFill="1"/>
    <xf numFmtId="166" fontId="0" fillId="3" borderId="0" xfId="0" applyNumberFormat="1" applyFill="1"/>
    <xf numFmtId="3" fontId="0" fillId="3" borderId="0" xfId="0" applyNumberFormat="1" applyFill="1"/>
    <xf numFmtId="0" fontId="3" fillId="0" borderId="0" xfId="0" applyFont="1" applyAlignment="1">
      <alignment vertical="top"/>
    </xf>
    <xf numFmtId="0" fontId="0" fillId="3" borderId="0" xfId="0" applyFill="1" applyAlignment="1">
      <alignment vertical="top" wrapText="1"/>
    </xf>
    <xf numFmtId="164" fontId="3" fillId="3" borderId="0" xfId="0" applyNumberFormat="1" applyFont="1" applyFill="1"/>
    <xf numFmtId="164" fontId="3" fillId="0" borderId="0" xfId="0" applyNumberFormat="1" applyFont="1"/>
    <xf numFmtId="164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F850"/>
  </sheetPr>
  <dimension ref="A1:A18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1" spans="1:1" x14ac:dyDescent="0.25">
      <c r="A11" s="4" t="s">
        <v>9</v>
      </c>
    </row>
    <row r="12" spans="1:1" x14ac:dyDescent="0.25">
      <c r="A12" s="3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13</v>
      </c>
    </row>
    <row r="16" spans="1:1" x14ac:dyDescent="0.25">
      <c r="A16" s="4" t="s">
        <v>14</v>
      </c>
    </row>
    <row r="17" spans="1:1" x14ac:dyDescent="0.25">
      <c r="A17" s="4" t="s">
        <v>9</v>
      </c>
    </row>
    <row r="18" spans="1:1" x14ac:dyDescent="0.25">
      <c r="A18" s="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E13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46" customWidth="1"/>
    <col min="3" max="3" width="22" customWidth="1"/>
    <col min="4" max="4" width="12" customWidth="1"/>
    <col min="5" max="5" width="22" customWidth="1"/>
  </cols>
  <sheetData>
    <row r="1" spans="1:1" x14ac:dyDescent="0.25">
      <c r="A1" s="1" t="s">
        <v>16</v>
      </c>
    </row>
    <row r="2" spans="1:1" x14ac:dyDescent="0.25">
      <c r="A2" s="2" t="s">
        <v>17</v>
      </c>
    </row>
    <row r="4" ht="22" customHeight="1" spans="1:5" x14ac:dyDescent="0.2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</row>
    <row r="5" spans="1:5" x14ac:dyDescent="0.25">
      <c r="A5">
        <v>1</v>
      </c>
      <c r="B5" s="6" t="s">
        <v>23</v>
      </c>
      <c r="C5" s="6" t="s">
        <v>24</v>
      </c>
      <c r="D5" s="6">
        <v>5</v>
      </c>
      <c r="E5" s="6" t="s">
        <v>25</v>
      </c>
    </row>
    <row r="6" spans="1:5" x14ac:dyDescent="0.25">
      <c r="A6">
        <v>2</v>
      </c>
      <c r="B6" s="6" t="s">
        <v>26</v>
      </c>
      <c r="C6" s="6" t="s">
        <v>27</v>
      </c>
      <c r="D6" s="6">
        <v>5</v>
      </c>
      <c r="E6" s="6" t="s">
        <v>28</v>
      </c>
    </row>
    <row r="7" spans="1:5" x14ac:dyDescent="0.25">
      <c r="A7">
        <v>3</v>
      </c>
      <c r="B7" s="6" t="s">
        <v>29</v>
      </c>
      <c r="C7" s="6" t="s">
        <v>27</v>
      </c>
      <c r="D7" s="6">
        <v>30</v>
      </c>
      <c r="E7" s="6" t="s">
        <v>25</v>
      </c>
    </row>
    <row r="8" spans="1:5" x14ac:dyDescent="0.25">
      <c r="A8">
        <v>4</v>
      </c>
      <c r="B8" s="6" t="s">
        <v>30</v>
      </c>
      <c r="C8" s="6" t="s">
        <v>27</v>
      </c>
      <c r="D8" s="6">
        <v>20</v>
      </c>
      <c r="E8" s="6" t="s">
        <v>28</v>
      </c>
    </row>
    <row r="9" spans="1:5" x14ac:dyDescent="0.25">
      <c r="A9">
        <v>5</v>
      </c>
      <c r="B9" s="6" t="s">
        <v>31</v>
      </c>
      <c r="C9" s="6" t="s">
        <v>32</v>
      </c>
      <c r="D9" s="6">
        <v>15</v>
      </c>
      <c r="E9" s="6" t="s">
        <v>28</v>
      </c>
    </row>
    <row r="10" spans="1:5" x14ac:dyDescent="0.25">
      <c r="A10">
        <v>6</v>
      </c>
      <c r="B10" s="6" t="s">
        <v>33</v>
      </c>
      <c r="C10" s="6" t="s">
        <v>32</v>
      </c>
      <c r="D10" s="6">
        <v>10</v>
      </c>
      <c r="E10" s="6" t="s">
        <v>28</v>
      </c>
    </row>
    <row r="11" spans="1:5" x14ac:dyDescent="0.25">
      <c r="A11">
        <v>7</v>
      </c>
      <c r="B11" s="6" t="s">
        <v>34</v>
      </c>
      <c r="C11" s="6" t="s">
        <v>24</v>
      </c>
      <c r="D11" s="6">
        <v>5</v>
      </c>
      <c r="E11" s="6" t="s">
        <v>28</v>
      </c>
    </row>
    <row r="13" spans="2:4" x14ac:dyDescent="0.25">
      <c r="B13" s="7" t="s">
        <v>35</v>
      </c>
      <c r="D13" s="7">
        <f>SUM(D5:D12)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E19"/>
  <sheetViews>
    <sheetView workbookViewId="0" showGridLines="0"/>
  </sheetViews>
  <sheetFormatPr defaultRowHeight="15" outlineLevelRow="0" outlineLevelCol="0" x14ac:dyDescent="55"/>
  <cols>
    <col min="1" max="1" width="34" customWidth="1"/>
    <col min="2" max="4" width="14" customWidth="1"/>
    <col min="5" max="5" width="50" customWidth="1"/>
  </cols>
  <sheetData>
    <row r="1" spans="1:1" x14ac:dyDescent="0.25">
      <c r="A1" s="1" t="s">
        <v>36</v>
      </c>
    </row>
    <row r="2" spans="1:1" x14ac:dyDescent="0.25">
      <c r="A2" s="2" t="s">
        <v>37</v>
      </c>
    </row>
    <row r="4" ht="22" customHeight="1" spans="1:5" x14ac:dyDescent="0.25">
      <c r="A4" s="5" t="s">
        <v>38</v>
      </c>
      <c r="B4" s="5" t="s">
        <v>39</v>
      </c>
      <c r="C4" s="5" t="s">
        <v>40</v>
      </c>
      <c r="D4" s="5" t="s">
        <v>41</v>
      </c>
      <c r="E4" s="5" t="s">
        <v>42</v>
      </c>
    </row>
    <row r="5" spans="1:5" x14ac:dyDescent="0.25">
      <c r="A5" t="s">
        <v>43</v>
      </c>
      <c r="B5" s="8">
        <v>146.2</v>
      </c>
      <c r="C5" s="8">
        <v>152</v>
      </c>
      <c r="D5" s="8">
        <v>131.8</v>
      </c>
      <c r="E5" s="6" t="s">
        <v>44</v>
      </c>
    </row>
    <row r="6" spans="1:5" x14ac:dyDescent="0.25">
      <c r="A6" t="s">
        <v>45</v>
      </c>
      <c r="B6" s="9">
        <v>0.77</v>
      </c>
      <c r="C6" s="9">
        <v>0.78</v>
      </c>
      <c r="D6" s="9">
        <v>0.76</v>
      </c>
      <c r="E6" s="6" t="s">
        <v>46</v>
      </c>
    </row>
    <row r="7" spans="1:5" x14ac:dyDescent="0.25">
      <c r="A7" t="s">
        <v>47</v>
      </c>
      <c r="B7" s="8">
        <v>-14.9</v>
      </c>
      <c r="C7" s="8">
        <v>-12</v>
      </c>
      <c r="D7" s="8">
        <v>-18.3</v>
      </c>
      <c r="E7" s="6" t="s">
        <v>48</v>
      </c>
    </row>
    <row r="8" spans="1:5" x14ac:dyDescent="0.25">
      <c r="A8" t="s">
        <v>49</v>
      </c>
      <c r="B8" s="8">
        <v>17.8</v>
      </c>
      <c r="C8" s="8">
        <v>15.5</v>
      </c>
      <c r="D8" s="8">
        <v>21</v>
      </c>
      <c r="E8" s="6" t="s">
        <v>9</v>
      </c>
    </row>
    <row r="9" spans="1:5" x14ac:dyDescent="0.25">
      <c r="A9" t="s">
        <v>50</v>
      </c>
      <c r="B9" s="8">
        <v>131.4</v>
      </c>
      <c r="C9" s="8">
        <v>139</v>
      </c>
      <c r="D9" s="8">
        <v>149.2</v>
      </c>
      <c r="E9" s="6" t="s">
        <v>9</v>
      </c>
    </row>
    <row r="10" spans="1:5" x14ac:dyDescent="0.25">
      <c r="A10" t="s">
        <v>51</v>
      </c>
      <c r="B10" s="10">
        <v>22.1</v>
      </c>
      <c r="C10" s="10">
        <v>26.9</v>
      </c>
      <c r="D10" s="10">
        <v>21.3</v>
      </c>
      <c r="E10" s="6" t="s">
        <v>52</v>
      </c>
    </row>
    <row r="11" spans="1:5" x14ac:dyDescent="0.25">
      <c r="A11" t="s">
        <v>53</v>
      </c>
      <c r="B11" s="11">
        <v>251</v>
      </c>
      <c r="C11" s="11">
        <v>255</v>
      </c>
      <c r="D11" s="11">
        <v>227</v>
      </c>
      <c r="E11" s="6" t="s">
        <v>9</v>
      </c>
    </row>
    <row r="12" spans="1:5" x14ac:dyDescent="0.25">
      <c r="A12" t="s">
        <v>54</v>
      </c>
      <c r="B12" s="11">
        <v>46</v>
      </c>
      <c r="C12" s="11">
        <v>47</v>
      </c>
      <c r="D12" s="11">
        <v>44</v>
      </c>
      <c r="E12" s="6" t="s">
        <v>55</v>
      </c>
    </row>
    <row r="15" ht="22" customHeight="1" spans="1:5" x14ac:dyDescent="0.25">
      <c r="A15" s="5" t="s">
        <v>56</v>
      </c>
      <c r="B15" s="5" t="s">
        <v>9</v>
      </c>
      <c r="C15" s="5" t="s">
        <v>9</v>
      </c>
      <c r="D15" s="5" t="s">
        <v>9</v>
      </c>
      <c r="E15" s="5" t="s">
        <v>9</v>
      </c>
    </row>
    <row r="16" ht="40" customHeight="1" spans="1:5" x14ac:dyDescent="0.25">
      <c r="A16" s="12" t="s">
        <v>57</v>
      </c>
      <c r="B16" s="13" t="s">
        <v>58</v>
      </c>
      <c r="C16" s="13"/>
      <c r="D16" s="13"/>
      <c r="E16" s="13"/>
    </row>
    <row r="17" ht="40" customHeight="1" spans="1:5" x14ac:dyDescent="0.25">
      <c r="A17" s="12" t="s">
        <v>59</v>
      </c>
      <c r="B17" s="13" t="s">
        <v>60</v>
      </c>
      <c r="C17" s="13"/>
      <c r="D17" s="13"/>
      <c r="E17" s="13"/>
    </row>
    <row r="18" ht="40" customHeight="1" spans="1:5" x14ac:dyDescent="0.25">
      <c r="A18" s="12" t="s">
        <v>61</v>
      </c>
      <c r="B18" s="13" t="s">
        <v>62</v>
      </c>
      <c r="C18" s="13"/>
      <c r="D18" s="13"/>
      <c r="E18" s="13"/>
    </row>
    <row r="19" ht="40" customHeight="1" spans="1:5" x14ac:dyDescent="0.25">
      <c r="A19" s="12" t="s">
        <v>63</v>
      </c>
      <c r="B19" s="13" t="s">
        <v>64</v>
      </c>
      <c r="C19" s="13"/>
      <c r="D19" s="13"/>
      <c r="E19" s="13"/>
    </row>
  </sheetData>
  <mergeCells count="4">
    <mergeCell ref="B16:E16"/>
    <mergeCell ref="B17:E17"/>
    <mergeCell ref="B18:E18"/>
    <mergeCell ref="B19:E1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K14"/>
  <sheetViews>
    <sheetView workbookViewId="0" showGridLines="0"/>
  </sheetViews>
  <sheetFormatPr defaultRowHeight="15" outlineLevelRow="0" outlineLevelCol="0" x14ac:dyDescent="55"/>
  <cols>
    <col min="1" max="1" width="30" customWidth="1"/>
    <col min="2" max="9" width="11" customWidth="1"/>
    <col min="10" max="11" width="12" customWidth="1"/>
  </cols>
  <sheetData>
    <row r="1" spans="1:1" x14ac:dyDescent="0.25">
      <c r="A1" s="1" t="s">
        <v>65</v>
      </c>
    </row>
    <row r="2" spans="1:1" x14ac:dyDescent="0.25">
      <c r="A2" s="2" t="s">
        <v>66</v>
      </c>
    </row>
    <row r="4" ht="22" customHeight="1" spans="1:11" x14ac:dyDescent="0.25">
      <c r="A4" s="5" t="s">
        <v>67</v>
      </c>
      <c r="B4" s="5" t="s">
        <v>68</v>
      </c>
      <c r="C4" s="5" t="s">
        <v>69</v>
      </c>
      <c r="D4" s="5" t="s">
        <v>70</v>
      </c>
      <c r="E4" s="5" t="s">
        <v>71</v>
      </c>
      <c r="F4" s="5" t="s">
        <v>72</v>
      </c>
      <c r="G4" s="5" t="s">
        <v>73</v>
      </c>
      <c r="H4" s="5" t="s">
        <v>74</v>
      </c>
      <c r="I4" s="5" t="s">
        <v>75</v>
      </c>
      <c r="J4" s="5" t="s">
        <v>76</v>
      </c>
      <c r="K4" s="5" t="s">
        <v>77</v>
      </c>
    </row>
    <row r="5" spans="1:11" x14ac:dyDescent="0.25">
      <c r="A5" s="7" t="s">
        <v>43</v>
      </c>
      <c r="B5" s="14">
        <v>118.4</v>
      </c>
      <c r="C5" s="14">
        <v>121</v>
      </c>
      <c r="D5" s="14">
        <v>131.8</v>
      </c>
      <c r="E5" s="14">
        <v>136</v>
      </c>
      <c r="F5" s="14">
        <v>146.2</v>
      </c>
      <c r="G5" s="14">
        <v>152</v>
      </c>
      <c r="H5" s="14"/>
      <c r="I5" s="14"/>
      <c r="J5" s="15">
        <f>SUM(B5,D5,F5,H5)</f>
      </c>
      <c r="K5" s="15">
        <f>IF(B5="",0,C5)+IF(D5="",0,E5)+IF(F5="",0,G5)+IF(H5="",0,I5)</f>
      </c>
    </row>
    <row r="6" spans="1:11" x14ac:dyDescent="0.25">
      <c r="A6" t="s">
        <v>78</v>
      </c>
      <c r="B6" s="8">
        <v>26.4</v>
      </c>
      <c r="C6" s="8">
        <v>25.4</v>
      </c>
      <c r="D6" s="8">
        <v>31.6</v>
      </c>
      <c r="E6" s="8">
        <v>28.6</v>
      </c>
      <c r="F6" s="8">
        <v>33.6</v>
      </c>
      <c r="G6" s="8">
        <v>33.4</v>
      </c>
      <c r="H6" s="8"/>
      <c r="I6" s="8"/>
      <c r="J6" s="16">
        <f>SUM(B6,D6,F6,H6)</f>
      </c>
      <c r="K6" s="16">
        <f>IF(B6="",0,C6)+IF(D6="",0,E6)+IF(F6="",0,G6)+IF(H6="",0,I6)</f>
      </c>
    </row>
    <row r="7" spans="1:11" x14ac:dyDescent="0.25">
      <c r="A7" s="7" t="s">
        <v>79</v>
      </c>
      <c r="B7" s="15">
        <f>IF(B5="","",B5-B6)</f>
      </c>
      <c r="C7" s="15">
        <f>IF(C5="","",C5-C6)</f>
      </c>
      <c r="D7" s="15">
        <f>IF(D5="","",D5-D6)</f>
      </c>
      <c r="E7" s="15">
        <f>IF(E5="","",E5-E6)</f>
      </c>
      <c r="F7" s="15">
        <f>IF(F5="","",F5-F6)</f>
      </c>
      <c r="G7" s="15">
        <f>IF(G5="","",G5-G6)</f>
      </c>
      <c r="H7" s="15">
        <f>IF(H5="","",H5-H6)</f>
      </c>
      <c r="I7" s="15">
        <f>IF(I5="","",I5-I6)</f>
      </c>
      <c r="J7" s="15">
        <f>SUM(B7,D7,F7,H7)</f>
      </c>
      <c r="K7" s="15">
        <f>IF(B7="",0,C7)+IF(D7="",0,E7)+IF(F7="",0,G7)+IF(H7="",0,I7)</f>
      </c>
    </row>
    <row r="8" spans="1:11" x14ac:dyDescent="0.25">
      <c r="A8" t="s">
        <v>80</v>
      </c>
      <c r="B8" s="8">
        <v>7.1</v>
      </c>
      <c r="C8" s="8">
        <v>7.3</v>
      </c>
      <c r="D8" s="8">
        <v>7.9</v>
      </c>
      <c r="E8" s="8">
        <v>8.2</v>
      </c>
      <c r="F8" s="8">
        <v>8.8</v>
      </c>
      <c r="G8" s="8">
        <v>9.1</v>
      </c>
      <c r="H8" s="8"/>
      <c r="I8" s="8"/>
      <c r="J8" s="16">
        <f>SUM(B8,D8,F8,H8)</f>
      </c>
      <c r="K8" s="16">
        <f>IF(B8="",0,C8)+IF(D8="",0,E8)+IF(F8="",0,G8)+IF(H8="",0,I8)</f>
      </c>
    </row>
    <row r="9" spans="1:11" x14ac:dyDescent="0.25">
      <c r="A9" t="s">
        <v>81</v>
      </c>
      <c r="B9" s="8">
        <v>76.2</v>
      </c>
      <c r="C9" s="8">
        <v>75</v>
      </c>
      <c r="D9" s="8">
        <v>80.8</v>
      </c>
      <c r="E9" s="8">
        <v>81</v>
      </c>
      <c r="F9" s="8">
        <v>83.6</v>
      </c>
      <c r="G9" s="8">
        <v>86</v>
      </c>
      <c r="H9" s="8"/>
      <c r="I9" s="8"/>
      <c r="J9" s="16">
        <f>SUM(B9,D9,F9,H9)</f>
      </c>
      <c r="K9" s="16">
        <f>IF(B9="",0,C9)+IF(D9="",0,E9)+IF(F9="",0,G9)+IF(H9="",0,I9)</f>
      </c>
    </row>
    <row r="10" spans="1:11" x14ac:dyDescent="0.25">
      <c r="A10" t="s">
        <v>82</v>
      </c>
      <c r="B10" s="8">
        <v>29</v>
      </c>
      <c r="C10" s="8">
        <v>28.5</v>
      </c>
      <c r="D10" s="8">
        <v>29.8</v>
      </c>
      <c r="E10" s="8">
        <v>30</v>
      </c>
      <c r="F10" s="8">
        <v>35.1</v>
      </c>
      <c r="G10" s="8">
        <v>35.5</v>
      </c>
      <c r="H10" s="8"/>
      <c r="I10" s="8"/>
      <c r="J10" s="16">
        <f>SUM(B10,D10,F10,H10)</f>
      </c>
      <c r="K10" s="16">
        <f>IF(B10="",0,C10)+IF(D10="",0,E10)+IF(F10="",0,G10)+IF(H10="",0,I10)</f>
      </c>
    </row>
    <row r="11" spans="1:11" x14ac:dyDescent="0.25">
      <c r="A11" s="7" t="s">
        <v>47</v>
      </c>
      <c r="B11" s="15">
        <f>IF(B5="","",B7-B8-B9-B10)</f>
      </c>
      <c r="C11" s="15">
        <f>IF(C5="","",C7-C8-C9-C10)</f>
      </c>
      <c r="D11" s="15">
        <f>IF(D5="","",D7-D8-D9-D10)</f>
      </c>
      <c r="E11" s="15">
        <f>IF(E5="","",E7-E8-E9-E10)</f>
      </c>
      <c r="F11" s="15">
        <f>IF(F5="","",F7-F8-F9-F10)</f>
      </c>
      <c r="G11" s="15">
        <f>IF(G5="","",G7-G8-G9-G10)</f>
      </c>
      <c r="H11" s="15">
        <f>IF(H5="","",H7-H8-H9-H10)</f>
      </c>
      <c r="I11" s="15">
        <f>IF(I5="","",I7-I8-I9-I10)</f>
      </c>
      <c r="J11" s="15">
        <f>SUM(B11,D11,F11,H11)</f>
      </c>
      <c r="K11" s="15">
        <f>IF(B11="",0,C11)+IF(D11="",0,E11)+IF(F11="",0,G11)+IF(H11="",0,I11)</f>
      </c>
    </row>
    <row r="12" spans="1:11" x14ac:dyDescent="0.25">
      <c r="A12" t="s">
        <v>50</v>
      </c>
      <c r="B12" s="8">
        <v>170.2</v>
      </c>
      <c r="C12" s="8">
        <v>174</v>
      </c>
      <c r="D12" s="8">
        <v>149.2</v>
      </c>
      <c r="E12" s="8">
        <v>154.5</v>
      </c>
      <c r="F12" s="8">
        <v>131.4</v>
      </c>
      <c r="G12" s="8">
        <v>139</v>
      </c>
      <c r="H12" s="8"/>
      <c r="I12" s="8"/>
      <c r="J12" s="16">
        <f>IF(H12&lt;&gt;"",H12,IF(F12&lt;&gt;"",F12,IF(D12&lt;&gt;"",D12,B12)))</f>
      </c>
      <c r="K12" s="16">
        <f>IF(H12&lt;&gt;"",I12,IF(F12&lt;&gt;"",G12,IF(D12&lt;&gt;"",E12,C12)))</f>
      </c>
    </row>
    <row r="14" spans="1:1" x14ac:dyDescent="0.25">
      <c r="A14" s="17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G10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30" customWidth="1"/>
    <col min="3" max="4" width="40" customWidth="1"/>
    <col min="5" max="5" width="32" customWidth="1"/>
    <col min="6" max="6" width="22" customWidth="1"/>
    <col min="7" max="7" width="16" customWidth="1"/>
  </cols>
  <sheetData>
    <row r="1" spans="1:1" x14ac:dyDescent="0.25">
      <c r="A1" s="1" t="s">
        <v>84</v>
      </c>
    </row>
    <row r="2" spans="1:1" x14ac:dyDescent="0.25">
      <c r="A2" s="2" t="s">
        <v>85</v>
      </c>
    </row>
    <row r="4" ht="22" customHeight="1" spans="1:7" x14ac:dyDescent="0.25">
      <c r="A4" s="5" t="s">
        <v>18</v>
      </c>
      <c r="B4" s="5" t="s">
        <v>25</v>
      </c>
      <c r="C4" s="5" t="s">
        <v>86</v>
      </c>
      <c r="D4" s="5" t="s">
        <v>87</v>
      </c>
      <c r="E4" s="5" t="s">
        <v>88</v>
      </c>
      <c r="F4" s="5" t="s">
        <v>89</v>
      </c>
      <c r="G4" s="5" t="s">
        <v>90</v>
      </c>
    </row>
    <row r="5" ht="64" customHeight="1" spans="1:7" x14ac:dyDescent="0.25">
      <c r="A5">
        <v>1</v>
      </c>
      <c r="B5" s="13" t="s">
        <v>91</v>
      </c>
      <c r="C5" s="13" t="s">
        <v>92</v>
      </c>
      <c r="D5" s="13" t="s">
        <v>93</v>
      </c>
      <c r="E5" s="13" t="s">
        <v>94</v>
      </c>
      <c r="F5" s="13" t="s">
        <v>95</v>
      </c>
      <c r="G5" s="13" t="s">
        <v>96</v>
      </c>
    </row>
    <row r="6" ht="64" customHeight="1" spans="1:7" x14ac:dyDescent="0.25">
      <c r="A6">
        <v>2</v>
      </c>
      <c r="B6" s="13" t="s">
        <v>97</v>
      </c>
      <c r="C6" s="13" t="s">
        <v>98</v>
      </c>
      <c r="D6" s="13" t="s">
        <v>99</v>
      </c>
      <c r="E6" s="13" t="s">
        <v>100</v>
      </c>
      <c r="F6" s="13" t="s">
        <v>101</v>
      </c>
      <c r="G6" s="13" t="s">
        <v>102</v>
      </c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9" spans="2:7" x14ac:dyDescent="0.25">
      <c r="B9" s="6"/>
      <c r="C9" s="6"/>
      <c r="D9" s="6"/>
      <c r="E9" s="6"/>
      <c r="F9" s="6"/>
      <c r="G9" s="6"/>
    </row>
    <row r="10" spans="2:7" x14ac:dyDescent="0.25">
      <c r="B10" s="6"/>
      <c r="C10" s="6"/>
      <c r="D10" s="6"/>
      <c r="E10" s="6"/>
      <c r="F10" s="6"/>
      <c r="G10" s="6"/>
    </row>
  </sheetData>
  <dataValidations count="1">
    <dataValidation type="list" allowBlank="1" sqref="G5:G6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F12"/>
  <sheetViews>
    <sheetView workbookViewId="0" showGridLines="0"/>
  </sheetViews>
  <sheetFormatPr defaultRowHeight="15" outlineLevelRow="0" outlineLevelCol="0" x14ac:dyDescent="55"/>
  <cols>
    <col min="1" max="1" width="34" customWidth="1"/>
    <col min="2" max="3" width="12" customWidth="1"/>
    <col min="4" max="4" width="20" customWidth="1"/>
    <col min="5" max="5" width="44" customWidth="1"/>
    <col min="6" max="6" width="26" customWidth="1"/>
  </cols>
  <sheetData>
    <row r="1" spans="1:1" x14ac:dyDescent="0.25">
      <c r="A1" s="1" t="s">
        <v>103</v>
      </c>
    </row>
    <row r="2" spans="1:1" x14ac:dyDescent="0.25">
      <c r="A2" s="2" t="s">
        <v>104</v>
      </c>
    </row>
    <row r="4" ht="22" customHeight="1" spans="1:6" x14ac:dyDescent="0.25">
      <c r="A4" s="5" t="s">
        <v>105</v>
      </c>
      <c r="B4" s="5" t="s">
        <v>106</v>
      </c>
      <c r="C4" s="5" t="s">
        <v>107</v>
      </c>
      <c r="D4" s="5" t="s">
        <v>108</v>
      </c>
      <c r="E4" s="5" t="s">
        <v>109</v>
      </c>
      <c r="F4" s="5" t="s">
        <v>110</v>
      </c>
    </row>
    <row r="5" ht="44" customHeight="1" spans="1:6" x14ac:dyDescent="0.25">
      <c r="A5" s="13" t="s">
        <v>111</v>
      </c>
      <c r="B5" s="13" t="s">
        <v>112</v>
      </c>
      <c r="C5" s="13" t="s">
        <v>113</v>
      </c>
      <c r="D5" s="13" t="s">
        <v>114</v>
      </c>
      <c r="E5" s="13" t="s">
        <v>115</v>
      </c>
      <c r="F5" s="13" t="s">
        <v>116</v>
      </c>
    </row>
    <row r="6" ht="44" customHeight="1" spans="1:6" x14ac:dyDescent="0.25">
      <c r="A6" s="13" t="s">
        <v>117</v>
      </c>
      <c r="B6" s="13" t="s">
        <v>112</v>
      </c>
      <c r="C6" s="13" t="s">
        <v>112</v>
      </c>
      <c r="D6" s="13" t="s">
        <v>118</v>
      </c>
      <c r="E6" s="13" t="s">
        <v>119</v>
      </c>
      <c r="F6" s="13" t="s">
        <v>120</v>
      </c>
    </row>
    <row r="7" ht="44" customHeight="1" spans="1:6" x14ac:dyDescent="0.25">
      <c r="A7" s="13" t="s">
        <v>121</v>
      </c>
      <c r="B7" s="13" t="s">
        <v>122</v>
      </c>
      <c r="C7" s="13" t="s">
        <v>113</v>
      </c>
      <c r="D7" s="13" t="s">
        <v>27</v>
      </c>
      <c r="E7" s="13" t="s">
        <v>123</v>
      </c>
      <c r="F7" s="13" t="s">
        <v>124</v>
      </c>
    </row>
    <row r="8" spans="1:6" x14ac:dyDescent="0.25">
      <c r="A8" s="6"/>
      <c r="B8" s="6"/>
      <c r="C8" s="6"/>
      <c r="D8" s="6"/>
      <c r="E8" s="6"/>
      <c r="F8" s="6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6"/>
      <c r="B11" s="6"/>
      <c r="C11" s="6"/>
      <c r="D11" s="6"/>
      <c r="E11" s="6"/>
      <c r="F11" s="6"/>
    </row>
    <row r="12" spans="1:6" x14ac:dyDescent="0.25">
      <c r="A12" s="6"/>
      <c r="B12" s="6"/>
      <c r="C12" s="6"/>
      <c r="D12" s="6"/>
      <c r="E12" s="6"/>
      <c r="F12" s="6"/>
    </row>
  </sheetData>
  <dataValidations count="1">
    <dataValidation type="list" allowBlank="1" sqref="B5:C7">
      <formula1>"High,Medium,Low"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E15"/>
  <sheetViews>
    <sheetView workbookViewId="0" showGridLines="0"/>
  </sheetViews>
  <sheetFormatPr defaultRowHeight="15" outlineLevelRow="0" outlineLevelCol="0" x14ac:dyDescent="55"/>
  <cols>
    <col min="1" max="1" width="40" customWidth="1"/>
    <col min="2" max="2" width="22" customWidth="1"/>
    <col min="3" max="3" width="18" customWidth="1"/>
    <col min="4" max="4" width="14" customWidth="1"/>
    <col min="5" max="5" width="44" customWidth="1"/>
  </cols>
  <sheetData>
    <row r="1" spans="1:1" x14ac:dyDescent="0.25">
      <c r="A1" s="1" t="s">
        <v>125</v>
      </c>
    </row>
    <row r="2" spans="1:1" x14ac:dyDescent="0.25">
      <c r="A2" s="2" t="s">
        <v>126</v>
      </c>
    </row>
    <row r="4" ht="22" customHeight="1" spans="1:5" x14ac:dyDescent="0.25">
      <c r="A4" s="5" t="s">
        <v>19</v>
      </c>
      <c r="B4" s="5" t="s">
        <v>127</v>
      </c>
      <c r="C4" s="5" t="s">
        <v>128</v>
      </c>
      <c r="D4" s="5" t="s">
        <v>129</v>
      </c>
      <c r="E4" s="5" t="s">
        <v>130</v>
      </c>
    </row>
    <row r="5" spans="1:5" x14ac:dyDescent="0.25">
      <c r="A5" s="4" t="s">
        <v>131</v>
      </c>
      <c r="B5" s="4" t="s">
        <v>132</v>
      </c>
      <c r="C5" s="13" t="s">
        <v>9</v>
      </c>
      <c r="D5" s="13" t="s">
        <v>133</v>
      </c>
      <c r="E5" s="13" t="s">
        <v>9</v>
      </c>
    </row>
    <row r="6" spans="1:5" x14ac:dyDescent="0.25">
      <c r="A6" s="4" t="s">
        <v>134</v>
      </c>
      <c r="B6" s="4" t="s">
        <v>135</v>
      </c>
      <c r="C6" s="13" t="s">
        <v>9</v>
      </c>
      <c r="D6" s="13" t="s">
        <v>133</v>
      </c>
      <c r="E6" s="13" t="s">
        <v>9</v>
      </c>
    </row>
    <row r="7" spans="1:5" x14ac:dyDescent="0.25">
      <c r="A7" s="4" t="s">
        <v>136</v>
      </c>
      <c r="B7" s="4" t="s">
        <v>137</v>
      </c>
      <c r="C7" s="13" t="s">
        <v>9</v>
      </c>
      <c r="D7" s="13" t="s">
        <v>133</v>
      </c>
      <c r="E7" s="13" t="s">
        <v>9</v>
      </c>
    </row>
    <row r="8" spans="1:5" x14ac:dyDescent="0.25">
      <c r="A8" s="4" t="s">
        <v>138</v>
      </c>
      <c r="B8" s="4" t="s">
        <v>139</v>
      </c>
      <c r="C8" s="13" t="s">
        <v>9</v>
      </c>
      <c r="D8" s="13" t="s">
        <v>133</v>
      </c>
      <c r="E8" s="13" t="s">
        <v>9</v>
      </c>
    </row>
    <row r="9" spans="1:5" x14ac:dyDescent="0.25">
      <c r="A9" s="4" t="s">
        <v>140</v>
      </c>
      <c r="B9" s="4" t="s">
        <v>141</v>
      </c>
      <c r="C9" s="13" t="s">
        <v>9</v>
      </c>
      <c r="D9" s="13" t="s">
        <v>142</v>
      </c>
      <c r="E9" s="13" t="s">
        <v>9</v>
      </c>
    </row>
    <row r="10" spans="1:5" x14ac:dyDescent="0.25">
      <c r="A10" s="4" t="s">
        <v>143</v>
      </c>
      <c r="B10" s="4" t="s">
        <v>144</v>
      </c>
      <c r="C10" s="13" t="s">
        <v>9</v>
      </c>
      <c r="D10" s="13" t="s">
        <v>133</v>
      </c>
      <c r="E10" s="13" t="s">
        <v>9</v>
      </c>
    </row>
    <row r="11" spans="1:5" x14ac:dyDescent="0.25">
      <c r="A11" s="4" t="s">
        <v>145</v>
      </c>
      <c r="B11" s="4" t="s">
        <v>146</v>
      </c>
      <c r="C11" s="13" t="s">
        <v>9</v>
      </c>
      <c r="D11" s="13" t="s">
        <v>9</v>
      </c>
      <c r="E11" s="13" t="s">
        <v>147</v>
      </c>
    </row>
    <row r="12" spans="1:5" x14ac:dyDescent="0.25">
      <c r="A12" s="4" t="s">
        <v>148</v>
      </c>
      <c r="B12" s="4" t="s">
        <v>149</v>
      </c>
      <c r="C12" s="13" t="s">
        <v>9</v>
      </c>
      <c r="D12" s="13" t="s">
        <v>9</v>
      </c>
      <c r="E12" s="13" t="s">
        <v>9</v>
      </c>
    </row>
    <row r="13" spans="1:5" x14ac:dyDescent="0.25">
      <c r="A13" s="4" t="s">
        <v>150</v>
      </c>
      <c r="B13" s="4" t="s">
        <v>151</v>
      </c>
      <c r="C13" s="13" t="s">
        <v>9</v>
      </c>
      <c r="D13" s="13" t="s">
        <v>133</v>
      </c>
      <c r="E13" s="13" t="s">
        <v>9</v>
      </c>
    </row>
    <row r="14" spans="1:5" x14ac:dyDescent="0.25">
      <c r="A14" s="4" t="s">
        <v>152</v>
      </c>
      <c r="B14" s="4" t="s">
        <v>153</v>
      </c>
      <c r="C14" s="13" t="s">
        <v>9</v>
      </c>
      <c r="D14" s="13" t="s">
        <v>9</v>
      </c>
      <c r="E14" s="13" t="s">
        <v>9</v>
      </c>
    </row>
    <row r="15" spans="1:5" x14ac:dyDescent="0.25">
      <c r="A15" s="4" t="s">
        <v>154</v>
      </c>
      <c r="B15" s="4" t="s">
        <v>153</v>
      </c>
      <c r="C15" s="13" t="s">
        <v>9</v>
      </c>
      <c r="D15" s="13" t="s">
        <v>9</v>
      </c>
      <c r="E15" s="13" t="s">
        <v>9</v>
      </c>
    </row>
  </sheetData>
  <dataValidations count="2">
    <dataValidation type="list" allowBlank="1" sqref="D10:D15">
      <formula1>"On track,Overdue,Not applicable"</formula1>
    </dataValidation>
    <dataValidation type="list" allowBlank="1" sqref="D5:D15">
      <formula1>"On track,Overdue,Not applicable"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E14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20" customWidth="1"/>
    <col min="3" max="4" width="14" customWidth="1"/>
    <col min="5" max="5" width="40" customWidth="1"/>
  </cols>
  <sheetData>
    <row r="1" spans="1:1" x14ac:dyDescent="0.25">
      <c r="A1" s="1" t="s">
        <v>26</v>
      </c>
    </row>
    <row r="2" spans="1:1" x14ac:dyDescent="0.25">
      <c r="A2" s="2" t="s">
        <v>155</v>
      </c>
    </row>
    <row r="4" ht="22" customHeight="1" spans="1:5" x14ac:dyDescent="0.25">
      <c r="A4" s="5" t="s">
        <v>156</v>
      </c>
      <c r="B4" s="5" t="s">
        <v>108</v>
      </c>
      <c r="C4" s="5" t="s">
        <v>157</v>
      </c>
      <c r="D4" s="5" t="s">
        <v>129</v>
      </c>
      <c r="E4" s="5" t="s">
        <v>130</v>
      </c>
    </row>
    <row r="5" spans="1:5" x14ac:dyDescent="0.25">
      <c r="A5" s="13" t="s">
        <v>158</v>
      </c>
      <c r="B5" s="13" t="s">
        <v>32</v>
      </c>
      <c r="C5" s="13" t="s">
        <v>159</v>
      </c>
      <c r="D5" s="13" t="s">
        <v>160</v>
      </c>
      <c r="E5" s="13" t="s">
        <v>161</v>
      </c>
    </row>
    <row r="6" spans="1:5" x14ac:dyDescent="0.25">
      <c r="A6" s="13" t="s">
        <v>162</v>
      </c>
      <c r="B6" s="13" t="s">
        <v>114</v>
      </c>
      <c r="C6" s="13" t="s">
        <v>159</v>
      </c>
      <c r="D6" s="13" t="s">
        <v>160</v>
      </c>
      <c r="E6" s="13" t="s">
        <v>163</v>
      </c>
    </row>
    <row r="7" spans="1:5" x14ac:dyDescent="0.25">
      <c r="A7" s="13" t="s">
        <v>164</v>
      </c>
      <c r="B7" s="13" t="s">
        <v>165</v>
      </c>
      <c r="C7" s="13" t="s">
        <v>166</v>
      </c>
      <c r="D7" s="13" t="s">
        <v>167</v>
      </c>
      <c r="E7" s="13" t="s">
        <v>168</v>
      </c>
    </row>
    <row r="8" spans="1:5" x14ac:dyDescent="0.25">
      <c r="A8" s="6"/>
      <c r="B8" s="6"/>
      <c r="C8" s="6"/>
      <c r="D8" s="6"/>
      <c r="E8" s="6"/>
    </row>
    <row r="9" spans="1:5" x14ac:dyDescent="0.25">
      <c r="A9" s="6"/>
      <c r="B9" s="6"/>
      <c r="C9" s="6"/>
      <c r="D9" s="6"/>
      <c r="E9" s="6"/>
    </row>
    <row r="10" spans="1:5" x14ac:dyDescent="0.25">
      <c r="A10" s="6"/>
      <c r="B10" s="6"/>
      <c r="C10" s="6"/>
      <c r="D10" s="6"/>
      <c r="E10" s="6"/>
    </row>
    <row r="11" spans="1:5" x14ac:dyDescent="0.25">
      <c r="A11" s="6"/>
      <c r="B11" s="6"/>
      <c r="C11" s="6"/>
      <c r="D11" s="6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6"/>
      <c r="B13" s="6"/>
      <c r="C13" s="6"/>
      <c r="D13" s="6"/>
      <c r="E13" s="6"/>
    </row>
    <row r="14" spans="1:5" x14ac:dyDescent="0.25">
      <c r="A14" s="6"/>
      <c r="B14" s="6"/>
      <c r="C14" s="6"/>
      <c r="D14" s="6"/>
      <c r="E14" s="6"/>
    </row>
  </sheetData>
  <dataValidations count="1">
    <dataValidation type="list" allowBlank="1" sqref="D5:D7">
      <formula1>"Open,Done,Dropped"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 me</vt:lpstr>
      <vt:lpstr>Agenda</vt:lpstr>
      <vt:lpstr>Summary</vt:lpstr>
      <vt:lpstr>Financials</vt:lpstr>
      <vt:lpstr>Decisions</vt:lpstr>
      <vt:lpstr>Risks</vt:lpstr>
      <vt:lpstr>Compliance</vt:lpstr>
      <vt:lpstr>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Simplify (withsimplify.in)</dc:creator>
  <dc:title/>
  <dc:subject/>
  <dc:description/>
  <cp:keywords/>
  <cp:category/>
  <cp:lastModifiedBy>Unknown</cp:lastModifiedBy>
  <dcterms:created xsi:type="dcterms:W3CDTF">2026-09-15T09:00:00Z</dcterms:created>
  <dcterms:modified xsi:type="dcterms:W3CDTF">2026-09-14T19:40:58Z</dcterms:modified>
</cp:coreProperties>
</file>